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enda's laptop\Dropbox\1 Clients\P2P\2019\Charleston conference\Presentation Materials\"/>
    </mc:Choice>
  </mc:AlternateContent>
  <xr:revisionPtr revIDLastSave="0" documentId="13_ncr:1_{5FC958F1-63C1-43F2-AA30-8E6D91B3959A}" xr6:coauthVersionLast="43" xr6:coauthVersionMax="43" xr10:uidLastSave="{00000000-0000-0000-0000-000000000000}"/>
  <bookViews>
    <workbookView xWindow="-108" yWindow="-108" windowWidth="23256" windowHeight="12576" xr2:uid="{2098EEA2-A880-4BB8-9446-C06D3D684E78}"/>
  </bookViews>
  <sheets>
    <sheet name="Dashboard" sheetId="1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7" i="1" l="1"/>
  <c r="P26" i="1"/>
  <c r="P25" i="1"/>
  <c r="P24" i="1"/>
  <c r="P23" i="1"/>
  <c r="P22" i="1"/>
  <c r="E30" i="2" l="1"/>
  <c r="E29" i="2"/>
  <c r="F31" i="2"/>
  <c r="D31" i="2" s="1"/>
  <c r="G31" i="2"/>
  <c r="E28" i="2" s="1"/>
  <c r="F3" i="2"/>
  <c r="F2" i="2"/>
  <c r="E4" i="2"/>
  <c r="D4" i="2"/>
  <c r="F4" i="2" s="1"/>
  <c r="D28" i="2" l="1"/>
  <c r="D29" i="2"/>
  <c r="E31" i="2"/>
  <c r="D27" i="2"/>
  <c r="E27" i="2"/>
  <c r="D30" i="2"/>
</calcChain>
</file>

<file path=xl/sharedStrings.xml><?xml version="1.0" encoding="utf-8"?>
<sst xmlns="http://schemas.openxmlformats.org/spreadsheetml/2006/main" count="56" uniqueCount="26">
  <si>
    <t>Revenue</t>
  </si>
  <si>
    <t>Expense</t>
  </si>
  <si>
    <t>Net Surplus (Deficit)</t>
  </si>
  <si>
    <t>Actual</t>
  </si>
  <si>
    <t>Budget</t>
  </si>
  <si>
    <t>Variance</t>
  </si>
  <si>
    <t>Income Diversification</t>
  </si>
  <si>
    <t>Federal Grants</t>
  </si>
  <si>
    <t>Contributions</t>
  </si>
  <si>
    <t>Interest Income</t>
  </si>
  <si>
    <t>Special Events, net</t>
  </si>
  <si>
    <t>Actual %</t>
  </si>
  <si>
    <t>Budget %</t>
  </si>
  <si>
    <t>Key Performance Indicators</t>
  </si>
  <si>
    <t>Liquidity Ratio</t>
  </si>
  <si>
    <t>Defensive Interval (cash flow)</t>
  </si>
  <si>
    <t>1st Quarter</t>
  </si>
  <si>
    <t>2nd Quarter</t>
  </si>
  <si>
    <t>3rd Quarter</t>
  </si>
  <si>
    <t>April</t>
  </si>
  <si>
    <t>May</t>
  </si>
  <si>
    <t>June</t>
  </si>
  <si>
    <t>New Individual Donors</t>
  </si>
  <si>
    <t>Less than 20</t>
  </si>
  <si>
    <t>Equal to 21 through 27</t>
  </si>
  <si>
    <t>Greater than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</si>
</sst>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9" fontId="0" fillId="0" borderId="0" xfId="1" applyFont="1"/>
    <xf numFmtId="14" fontId="0" fillId="0" borderId="0" xfId="0" applyNumberFormat="1"/>
    <xf numFmtId="164" fontId="0" fillId="0" borderId="0" xfId="2" applyNumberFormat="1" applyFont="1"/>
    <xf numFmtId="9" fontId="0" fillId="0" borderId="1" xfId="1" applyFont="1" applyBorder="1"/>
    <xf numFmtId="164" fontId="0" fillId="0" borderId="1" xfId="2" applyNumberFormat="1" applyFont="1" applyBorder="1"/>
    <xf numFmtId="0" fontId="2" fillId="0" borderId="0" xfId="0" applyFont="1"/>
    <xf numFmtId="0" fontId="0" fillId="0" borderId="5" xfId="0" applyBorder="1"/>
    <xf numFmtId="0" fontId="0" fillId="0" borderId="0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2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YTD</a:t>
            </a:r>
            <a:r>
              <a:rPr lang="en-US" baseline="0"/>
              <a:t> Budget Status 9/30/18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Data!$D$1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Data!$A$2:$C$4</c:f>
              <c:strCache>
                <c:ptCount val="3"/>
                <c:pt idx="0">
                  <c:v>Revenue</c:v>
                </c:pt>
                <c:pt idx="1">
                  <c:v>Expense</c:v>
                </c:pt>
                <c:pt idx="2">
                  <c:v>Net Surplus (Deficit)</c:v>
                </c:pt>
              </c:strCache>
            </c:strRef>
          </c:cat>
          <c:val>
            <c:numRef>
              <c:f>Data!$D$2:$D$4</c:f>
              <c:numCache>
                <c:formatCode>General</c:formatCode>
                <c:ptCount val="3"/>
                <c:pt idx="0">
                  <c:v>40000</c:v>
                </c:pt>
                <c:pt idx="1">
                  <c:v>20000</c:v>
                </c:pt>
                <c:pt idx="2">
                  <c:v>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98-426C-A465-9E2747A87820}"/>
            </c:ext>
          </c:extLst>
        </c:ser>
        <c:ser>
          <c:idx val="1"/>
          <c:order val="1"/>
          <c:tx>
            <c:strRef>
              <c:f>Data!$E$1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Data!$A$2:$C$4</c:f>
              <c:strCache>
                <c:ptCount val="3"/>
                <c:pt idx="0">
                  <c:v>Revenue</c:v>
                </c:pt>
                <c:pt idx="1">
                  <c:v>Expense</c:v>
                </c:pt>
                <c:pt idx="2">
                  <c:v>Net Surplus (Deficit)</c:v>
                </c:pt>
              </c:strCache>
            </c:strRef>
          </c:cat>
          <c:val>
            <c:numRef>
              <c:f>Data!$E$2:$E$4</c:f>
              <c:numCache>
                <c:formatCode>General</c:formatCode>
                <c:ptCount val="3"/>
                <c:pt idx="0">
                  <c:v>30000</c:v>
                </c:pt>
                <c:pt idx="1">
                  <c:v>21000</c:v>
                </c:pt>
                <c:pt idx="2">
                  <c:v>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98-426C-A465-9E2747A87820}"/>
            </c:ext>
          </c:extLst>
        </c:ser>
        <c:ser>
          <c:idx val="2"/>
          <c:order val="2"/>
          <c:tx>
            <c:strRef>
              <c:f>Data!$F$1</c:f>
              <c:strCache>
                <c:ptCount val="1"/>
                <c:pt idx="0">
                  <c:v>Variance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Data!$A$2:$C$4</c:f>
              <c:strCache>
                <c:ptCount val="3"/>
                <c:pt idx="0">
                  <c:v>Revenue</c:v>
                </c:pt>
                <c:pt idx="1">
                  <c:v>Expense</c:v>
                </c:pt>
                <c:pt idx="2">
                  <c:v>Net Surplus (Deficit)</c:v>
                </c:pt>
              </c:strCache>
            </c:strRef>
          </c:cat>
          <c:val>
            <c:numRef>
              <c:f>Data!$F$2:$F$4</c:f>
              <c:numCache>
                <c:formatCode>General</c:formatCode>
                <c:ptCount val="3"/>
                <c:pt idx="0">
                  <c:v>10000</c:v>
                </c:pt>
                <c:pt idx="1">
                  <c:v>-1000</c:v>
                </c:pt>
                <c:pt idx="2">
                  <c:v>11000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98-426C-A465-9E2747A878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88133424"/>
        <c:axId val="488136048"/>
      </c:barChart>
      <c:catAx>
        <c:axId val="48813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136048"/>
        <c:crosses val="autoZero"/>
        <c:auto val="1"/>
        <c:lblAlgn val="ctr"/>
        <c:lblOffset val="100"/>
        <c:noMultiLvlLbl val="0"/>
      </c:catAx>
      <c:valAx>
        <c:axId val="48813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133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Income Diversification 9/30/18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Data!$A$27:$C$27</c:f>
              <c:strCache>
                <c:ptCount val="3"/>
                <c:pt idx="0">
                  <c:v>Federal Grants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Data!$D$26:$E$26</c:f>
              <c:strCache>
                <c:ptCount val="2"/>
                <c:pt idx="0">
                  <c:v>Actual %</c:v>
                </c:pt>
                <c:pt idx="1">
                  <c:v>Budget %</c:v>
                </c:pt>
              </c:strCache>
            </c:strRef>
          </c:cat>
          <c:val>
            <c:numRef>
              <c:f>Data!$D$27:$E$27</c:f>
              <c:numCache>
                <c:formatCode>0%</c:formatCode>
                <c:ptCount val="2"/>
                <c:pt idx="0">
                  <c:v>0.28409090909090912</c:v>
                </c:pt>
                <c:pt idx="1">
                  <c:v>0.20361990950226244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BC-4B54-9D60-AA5FF8F2FAC2}"/>
            </c:ext>
          </c:extLst>
        </c:ser>
        <c:ser>
          <c:idx val="1"/>
          <c:order val="1"/>
          <c:tx>
            <c:strRef>
              <c:f>Data!$A$28:$C$28</c:f>
              <c:strCache>
                <c:ptCount val="3"/>
                <c:pt idx="0">
                  <c:v>Contributions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Data!$D$26:$E$26</c:f>
              <c:strCache>
                <c:ptCount val="2"/>
                <c:pt idx="0">
                  <c:v>Actual %</c:v>
                </c:pt>
                <c:pt idx="1">
                  <c:v>Budget %</c:v>
                </c:pt>
              </c:strCache>
            </c:strRef>
          </c:cat>
          <c:val>
            <c:numRef>
              <c:f>Data!$D$28:$E$28</c:f>
              <c:numCache>
                <c:formatCode>0%</c:formatCode>
                <c:ptCount val="2"/>
                <c:pt idx="0">
                  <c:v>0.56818181818181823</c:v>
                </c:pt>
                <c:pt idx="1">
                  <c:v>0.67873303167420818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BC-4B54-9D60-AA5FF8F2FAC2}"/>
            </c:ext>
          </c:extLst>
        </c:ser>
        <c:ser>
          <c:idx val="2"/>
          <c:order val="2"/>
          <c:tx>
            <c:strRef>
              <c:f>Data!$A$29:$C$29</c:f>
              <c:strCache>
                <c:ptCount val="3"/>
                <c:pt idx="0">
                  <c:v>Interest Income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Data!$D$26:$E$26</c:f>
              <c:strCache>
                <c:ptCount val="2"/>
                <c:pt idx="0">
                  <c:v>Actual %</c:v>
                </c:pt>
                <c:pt idx="1">
                  <c:v>Budget %</c:v>
                </c:pt>
              </c:strCache>
            </c:strRef>
          </c:cat>
          <c:val>
            <c:numRef>
              <c:f>Data!$D$29:$E$29</c:f>
              <c:numCache>
                <c:formatCode>0%</c:formatCode>
                <c:ptCount val="2"/>
                <c:pt idx="0">
                  <c:v>5.681818181818182E-3</c:v>
                </c:pt>
                <c:pt idx="1">
                  <c:v>4.5248868778280547E-3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BC-4B54-9D60-AA5FF8F2FAC2}"/>
            </c:ext>
          </c:extLst>
        </c:ser>
        <c:ser>
          <c:idx val="3"/>
          <c:order val="3"/>
          <c:tx>
            <c:strRef>
              <c:f>Data!$A$30:$C$30</c:f>
              <c:strCache>
                <c:ptCount val="3"/>
                <c:pt idx="0">
                  <c:v>Special Events, net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Data!$D$26:$E$26</c:f>
              <c:strCache>
                <c:ptCount val="2"/>
                <c:pt idx="0">
                  <c:v>Actual %</c:v>
                </c:pt>
                <c:pt idx="1">
                  <c:v>Budget %</c:v>
                </c:pt>
              </c:strCache>
            </c:strRef>
          </c:cat>
          <c:val>
            <c:numRef>
              <c:f>Data!$D$30:$E$30</c:f>
              <c:numCache>
                <c:formatCode>0%</c:formatCode>
                <c:ptCount val="2"/>
                <c:pt idx="0">
                  <c:v>0.14204545454545456</c:v>
                </c:pt>
                <c:pt idx="1">
                  <c:v>0.11312217194570136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BC-4B54-9D60-AA5FF8F2FAC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03121272"/>
        <c:axId val="703125208"/>
      </c:barChart>
      <c:catAx>
        <c:axId val="703121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3125208"/>
        <c:crosses val="autoZero"/>
        <c:auto val="1"/>
        <c:lblAlgn val="ctr"/>
        <c:lblOffset val="100"/>
        <c:noMultiLvlLbl val="0"/>
      </c:catAx>
      <c:valAx>
        <c:axId val="703125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3121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Key Performance Indicators 9/30/18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Data!$A$48</c:f>
              <c:strCache>
                <c:ptCount val="1"/>
                <c:pt idx="0">
                  <c:v>Liquidity Ratio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Data!$B$47:$D$47</c:f>
              <c:numCache>
                <c:formatCode>m/d/yyyy</c:formatCode>
                <c:ptCount val="3"/>
                <c:pt idx="0">
                  <c:v>43373</c:v>
                </c:pt>
                <c:pt idx="1">
                  <c:v>43281</c:v>
                </c:pt>
                <c:pt idx="2">
                  <c:v>43008</c:v>
                </c:pt>
              </c:numCache>
            </c:numRef>
          </c:cat>
          <c:val>
            <c:numRef>
              <c:f>Data!$B$48:$D$48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E1-4C3E-9DD8-55074B28857C}"/>
            </c:ext>
          </c:extLst>
        </c:ser>
        <c:ser>
          <c:idx val="1"/>
          <c:order val="1"/>
          <c:tx>
            <c:strRef>
              <c:f>Data!$A$49</c:f>
              <c:strCache>
                <c:ptCount val="1"/>
                <c:pt idx="0">
                  <c:v>Defensive Interval (cash flow)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Data!$B$47:$D$47</c:f>
              <c:numCache>
                <c:formatCode>m/d/yyyy</c:formatCode>
                <c:ptCount val="3"/>
                <c:pt idx="0">
                  <c:v>43373</c:v>
                </c:pt>
                <c:pt idx="1">
                  <c:v>43281</c:v>
                </c:pt>
                <c:pt idx="2">
                  <c:v>43008</c:v>
                </c:pt>
              </c:numCache>
            </c:numRef>
          </c:cat>
          <c:val>
            <c:numRef>
              <c:f>Data!$B$49:$D$49</c:f>
              <c:numCache>
                <c:formatCode>General</c:formatCode>
                <c:ptCount val="3"/>
                <c:pt idx="0">
                  <c:v>6</c:v>
                </c:pt>
                <c:pt idx="1">
                  <c:v>6</c:v>
                </c:pt>
                <c:pt idx="2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E1-4C3E-9DD8-55074B288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8121944"/>
        <c:axId val="488125880"/>
      </c:lineChart>
      <c:catAx>
        <c:axId val="48812194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125880"/>
        <c:crosses val="autoZero"/>
        <c:auto val="0"/>
        <c:lblAlgn val="ctr"/>
        <c:lblOffset val="100"/>
        <c:tickLblSkip val="1"/>
        <c:noMultiLvlLbl val="0"/>
      </c:catAx>
      <c:valAx>
        <c:axId val="488125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121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Data!$D$1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Data!$A$2:$C$4</c:f>
              <c:strCache>
                <c:ptCount val="3"/>
                <c:pt idx="0">
                  <c:v>Revenue</c:v>
                </c:pt>
                <c:pt idx="1">
                  <c:v>Expense</c:v>
                </c:pt>
                <c:pt idx="2">
                  <c:v>Net Surplus (Deficit)</c:v>
                </c:pt>
              </c:strCache>
            </c:strRef>
          </c:cat>
          <c:val>
            <c:numRef>
              <c:f>Data!$D$2:$D$4</c:f>
              <c:numCache>
                <c:formatCode>General</c:formatCode>
                <c:ptCount val="3"/>
                <c:pt idx="0">
                  <c:v>40000</c:v>
                </c:pt>
                <c:pt idx="1">
                  <c:v>20000</c:v>
                </c:pt>
                <c:pt idx="2">
                  <c:v>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F-406D-939F-A194B514A8AB}"/>
            </c:ext>
          </c:extLst>
        </c:ser>
        <c:ser>
          <c:idx val="1"/>
          <c:order val="1"/>
          <c:tx>
            <c:strRef>
              <c:f>Data!$E$1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Data!$A$2:$C$4</c:f>
              <c:strCache>
                <c:ptCount val="3"/>
                <c:pt idx="0">
                  <c:v>Revenue</c:v>
                </c:pt>
                <c:pt idx="1">
                  <c:v>Expense</c:v>
                </c:pt>
                <c:pt idx="2">
                  <c:v>Net Surplus (Deficit)</c:v>
                </c:pt>
              </c:strCache>
            </c:strRef>
          </c:cat>
          <c:val>
            <c:numRef>
              <c:f>Data!$E$2:$E$4</c:f>
              <c:numCache>
                <c:formatCode>General</c:formatCode>
                <c:ptCount val="3"/>
                <c:pt idx="0">
                  <c:v>30000</c:v>
                </c:pt>
                <c:pt idx="1">
                  <c:v>21000</c:v>
                </c:pt>
                <c:pt idx="2">
                  <c:v>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BF-406D-939F-A194B514A8AB}"/>
            </c:ext>
          </c:extLst>
        </c:ser>
        <c:ser>
          <c:idx val="2"/>
          <c:order val="2"/>
          <c:tx>
            <c:strRef>
              <c:f>Data!$F$1</c:f>
              <c:strCache>
                <c:ptCount val="1"/>
                <c:pt idx="0">
                  <c:v>Variance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Data!$A$2:$C$4</c:f>
              <c:strCache>
                <c:ptCount val="3"/>
                <c:pt idx="0">
                  <c:v>Revenue</c:v>
                </c:pt>
                <c:pt idx="1">
                  <c:v>Expense</c:v>
                </c:pt>
                <c:pt idx="2">
                  <c:v>Net Surplus (Deficit)</c:v>
                </c:pt>
              </c:strCache>
            </c:strRef>
          </c:cat>
          <c:val>
            <c:numRef>
              <c:f>Data!$F$2:$F$4</c:f>
              <c:numCache>
                <c:formatCode>General</c:formatCode>
                <c:ptCount val="3"/>
                <c:pt idx="0">
                  <c:v>10000</c:v>
                </c:pt>
                <c:pt idx="1">
                  <c:v>-1000</c:v>
                </c:pt>
                <c:pt idx="2">
                  <c:v>11000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BF-406D-939F-A194B514A8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88133424"/>
        <c:axId val="488136048"/>
      </c:barChart>
      <c:catAx>
        <c:axId val="48813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136048"/>
        <c:crosses val="autoZero"/>
        <c:auto val="1"/>
        <c:lblAlgn val="ctr"/>
        <c:lblOffset val="100"/>
        <c:noMultiLvlLbl val="0"/>
      </c:catAx>
      <c:valAx>
        <c:axId val="48813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133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Data!$A$27:$C$27</c:f>
              <c:strCache>
                <c:ptCount val="3"/>
                <c:pt idx="0">
                  <c:v>Federal Grants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Data!$D$26:$E$26</c:f>
              <c:strCache>
                <c:ptCount val="2"/>
                <c:pt idx="0">
                  <c:v>Actual %</c:v>
                </c:pt>
                <c:pt idx="1">
                  <c:v>Budget %</c:v>
                </c:pt>
              </c:strCache>
            </c:strRef>
          </c:cat>
          <c:val>
            <c:numRef>
              <c:f>Data!$D$27:$E$27</c:f>
              <c:numCache>
                <c:formatCode>0%</c:formatCode>
                <c:ptCount val="2"/>
                <c:pt idx="0">
                  <c:v>0.28409090909090912</c:v>
                </c:pt>
                <c:pt idx="1">
                  <c:v>0.20361990950226244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D-405A-A8B1-BF1373723EAA}"/>
            </c:ext>
          </c:extLst>
        </c:ser>
        <c:ser>
          <c:idx val="1"/>
          <c:order val="1"/>
          <c:tx>
            <c:strRef>
              <c:f>Data!$A$28:$C$28</c:f>
              <c:strCache>
                <c:ptCount val="3"/>
                <c:pt idx="0">
                  <c:v>Contributions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Data!$D$26:$E$26</c:f>
              <c:strCache>
                <c:ptCount val="2"/>
                <c:pt idx="0">
                  <c:v>Actual %</c:v>
                </c:pt>
                <c:pt idx="1">
                  <c:v>Budget %</c:v>
                </c:pt>
              </c:strCache>
            </c:strRef>
          </c:cat>
          <c:val>
            <c:numRef>
              <c:f>Data!$D$28:$E$28</c:f>
              <c:numCache>
                <c:formatCode>0%</c:formatCode>
                <c:ptCount val="2"/>
                <c:pt idx="0">
                  <c:v>0.56818181818181823</c:v>
                </c:pt>
                <c:pt idx="1">
                  <c:v>0.67873303167420818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AD-405A-A8B1-BF1373723EAA}"/>
            </c:ext>
          </c:extLst>
        </c:ser>
        <c:ser>
          <c:idx val="2"/>
          <c:order val="2"/>
          <c:tx>
            <c:strRef>
              <c:f>Data!$A$29:$C$29</c:f>
              <c:strCache>
                <c:ptCount val="3"/>
                <c:pt idx="0">
                  <c:v>Interest Income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Data!$D$26:$E$26</c:f>
              <c:strCache>
                <c:ptCount val="2"/>
                <c:pt idx="0">
                  <c:v>Actual %</c:v>
                </c:pt>
                <c:pt idx="1">
                  <c:v>Budget %</c:v>
                </c:pt>
              </c:strCache>
            </c:strRef>
          </c:cat>
          <c:val>
            <c:numRef>
              <c:f>Data!$D$29:$E$29</c:f>
              <c:numCache>
                <c:formatCode>0%</c:formatCode>
                <c:ptCount val="2"/>
                <c:pt idx="0">
                  <c:v>5.681818181818182E-3</c:v>
                </c:pt>
                <c:pt idx="1">
                  <c:v>4.5248868778280547E-3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AD-405A-A8B1-BF1373723EAA}"/>
            </c:ext>
          </c:extLst>
        </c:ser>
        <c:ser>
          <c:idx val="3"/>
          <c:order val="3"/>
          <c:tx>
            <c:strRef>
              <c:f>Data!$A$30:$C$30</c:f>
              <c:strCache>
                <c:ptCount val="3"/>
                <c:pt idx="0">
                  <c:v>Special Events, net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Data!$D$26:$E$26</c:f>
              <c:strCache>
                <c:ptCount val="2"/>
                <c:pt idx="0">
                  <c:v>Actual %</c:v>
                </c:pt>
                <c:pt idx="1">
                  <c:v>Budget %</c:v>
                </c:pt>
              </c:strCache>
            </c:strRef>
          </c:cat>
          <c:val>
            <c:numRef>
              <c:f>Data!$D$30:$E$30</c:f>
              <c:numCache>
                <c:formatCode>0%</c:formatCode>
                <c:ptCount val="2"/>
                <c:pt idx="0">
                  <c:v>0.14204545454545456</c:v>
                </c:pt>
                <c:pt idx="1">
                  <c:v>0.11312217194570136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AD-405A-A8B1-BF1373723EA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03121272"/>
        <c:axId val="703125208"/>
      </c:barChart>
      <c:catAx>
        <c:axId val="703121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3125208"/>
        <c:crosses val="autoZero"/>
        <c:auto val="1"/>
        <c:lblAlgn val="ctr"/>
        <c:lblOffset val="100"/>
        <c:noMultiLvlLbl val="0"/>
      </c:catAx>
      <c:valAx>
        <c:axId val="703125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3121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Data!$A$48</c:f>
              <c:strCache>
                <c:ptCount val="1"/>
                <c:pt idx="0">
                  <c:v>Liquidity Ratio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Data!$B$47:$D$47</c:f>
              <c:numCache>
                <c:formatCode>m/d/yyyy</c:formatCode>
                <c:ptCount val="3"/>
                <c:pt idx="0">
                  <c:v>43373</c:v>
                </c:pt>
                <c:pt idx="1">
                  <c:v>43281</c:v>
                </c:pt>
                <c:pt idx="2">
                  <c:v>43008</c:v>
                </c:pt>
              </c:numCache>
            </c:numRef>
          </c:cat>
          <c:val>
            <c:numRef>
              <c:f>Data!$B$48:$D$48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B3-4F4B-A247-17434BC8A1F4}"/>
            </c:ext>
          </c:extLst>
        </c:ser>
        <c:ser>
          <c:idx val="1"/>
          <c:order val="1"/>
          <c:tx>
            <c:strRef>
              <c:f>Data!$A$49</c:f>
              <c:strCache>
                <c:ptCount val="1"/>
                <c:pt idx="0">
                  <c:v>Defensive Interval (cash flow)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Data!$B$47:$D$47</c:f>
              <c:numCache>
                <c:formatCode>m/d/yyyy</c:formatCode>
                <c:ptCount val="3"/>
                <c:pt idx="0">
                  <c:v>43373</c:v>
                </c:pt>
                <c:pt idx="1">
                  <c:v>43281</c:v>
                </c:pt>
                <c:pt idx="2">
                  <c:v>43008</c:v>
                </c:pt>
              </c:numCache>
            </c:numRef>
          </c:cat>
          <c:val>
            <c:numRef>
              <c:f>Data!$B$49:$D$49</c:f>
              <c:numCache>
                <c:formatCode>General</c:formatCode>
                <c:ptCount val="3"/>
                <c:pt idx="0">
                  <c:v>6</c:v>
                </c:pt>
                <c:pt idx="1">
                  <c:v>6</c:v>
                </c:pt>
                <c:pt idx="2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B3-4F4B-A247-17434BC8A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8121944"/>
        <c:axId val="488125880"/>
      </c:lineChart>
      <c:catAx>
        <c:axId val="48812194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125880"/>
        <c:crosses val="autoZero"/>
        <c:auto val="0"/>
        <c:lblAlgn val="ctr"/>
        <c:lblOffset val="100"/>
        <c:tickLblSkip val="1"/>
        <c:noMultiLvlLbl val="0"/>
      </c:catAx>
      <c:valAx>
        <c:axId val="488125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121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</xdr:row>
      <xdr:rowOff>160020</xdr:rowOff>
    </xdr:from>
    <xdr:to>
      <xdr:col>8</xdr:col>
      <xdr:colOff>312420</xdr:colOff>
      <xdr:row>16</xdr:row>
      <xdr:rowOff>160020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F7523FF-41B7-4377-98C0-CFBD0DC943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17</xdr:col>
      <xdr:colOff>304800</xdr:colOff>
      <xdr:row>17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BE90609-4F9D-49B1-BC50-8036986341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8</xdr:col>
      <xdr:colOff>38100</xdr:colOff>
      <xdr:row>34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8F23AF4-E6B6-4A14-86C9-21FA76EB5A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</xdr:colOff>
      <xdr:row>1</xdr:row>
      <xdr:rowOff>179070</xdr:rowOff>
    </xdr:from>
    <xdr:to>
      <xdr:col>15</xdr:col>
      <xdr:colOff>320040</xdr:colOff>
      <xdr:row>16</xdr:row>
      <xdr:rowOff>179070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159DB67-3B7F-4D8D-8070-5CC0B80123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495300</xdr:colOff>
      <xdr:row>25</xdr:row>
      <xdr:rowOff>125730</xdr:rowOff>
    </xdr:from>
    <xdr:to>
      <xdr:col>15</xdr:col>
      <xdr:colOff>190500</xdr:colOff>
      <xdr:row>40</xdr:row>
      <xdr:rowOff>125730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A856734-EA88-45CC-B9BE-4B33AA666D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289560</xdr:colOff>
      <xdr:row>44</xdr:row>
      <xdr:rowOff>179070</xdr:rowOff>
    </xdr:from>
    <xdr:to>
      <xdr:col>14</xdr:col>
      <xdr:colOff>327660</xdr:colOff>
      <xdr:row>59</xdr:row>
      <xdr:rowOff>179070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9B10D61-A7A0-4DC2-BA7F-4B0128B9E8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259080</xdr:colOff>
      <xdr:row>63</xdr:row>
      <xdr:rowOff>160020</xdr:rowOff>
    </xdr:from>
    <xdr:to>
      <xdr:col>5</xdr:col>
      <xdr:colOff>480060</xdr:colOff>
      <xdr:row>65</xdr:row>
      <xdr:rowOff>30480</xdr:rowOff>
    </xdr:to>
    <xdr:sp macro="" textlink="">
      <xdr:nvSpPr>
        <xdr:cNvPr id="2" name="Flowchart: Connector 1">
          <a:extLst>
            <a:ext uri="{FF2B5EF4-FFF2-40B4-BE49-F238E27FC236}">
              <a16:creationId xmlns:a16="http://schemas.microsoft.com/office/drawing/2014/main" id="{F8937A94-CE14-41CB-9326-AF021A9F2B59}"/>
            </a:ext>
          </a:extLst>
        </xdr:cNvPr>
        <xdr:cNvSpPr/>
      </xdr:nvSpPr>
      <xdr:spPr>
        <a:xfrm>
          <a:off x="4152900" y="11696700"/>
          <a:ext cx="220980" cy="236220"/>
        </a:xfrm>
        <a:prstGeom prst="flowChartConnector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251460</xdr:colOff>
      <xdr:row>66</xdr:row>
      <xdr:rowOff>68580</xdr:rowOff>
    </xdr:from>
    <xdr:to>
      <xdr:col>5</xdr:col>
      <xdr:colOff>472440</xdr:colOff>
      <xdr:row>67</xdr:row>
      <xdr:rowOff>121920</xdr:rowOff>
    </xdr:to>
    <xdr:sp macro="" textlink="">
      <xdr:nvSpPr>
        <xdr:cNvPr id="6" name="Flowchart: Connector 5">
          <a:extLst>
            <a:ext uri="{FF2B5EF4-FFF2-40B4-BE49-F238E27FC236}">
              <a16:creationId xmlns:a16="http://schemas.microsoft.com/office/drawing/2014/main" id="{04C9A6C5-67C0-412D-A5B1-719609AA087E}"/>
            </a:ext>
          </a:extLst>
        </xdr:cNvPr>
        <xdr:cNvSpPr/>
      </xdr:nvSpPr>
      <xdr:spPr>
        <a:xfrm>
          <a:off x="4145280" y="12153900"/>
          <a:ext cx="220980" cy="236220"/>
        </a:xfrm>
        <a:prstGeom prst="flowChartConnector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266700</xdr:colOff>
      <xdr:row>68</xdr:row>
      <xdr:rowOff>175260</xdr:rowOff>
    </xdr:from>
    <xdr:to>
      <xdr:col>5</xdr:col>
      <xdr:colOff>487680</xdr:colOff>
      <xdr:row>70</xdr:row>
      <xdr:rowOff>45720</xdr:rowOff>
    </xdr:to>
    <xdr:sp macro="" textlink="">
      <xdr:nvSpPr>
        <xdr:cNvPr id="7" name="Flowchart: Connector 6">
          <a:extLst>
            <a:ext uri="{FF2B5EF4-FFF2-40B4-BE49-F238E27FC236}">
              <a16:creationId xmlns:a16="http://schemas.microsoft.com/office/drawing/2014/main" id="{3086A53D-E00B-4394-B57C-7EA04E441552}"/>
            </a:ext>
          </a:extLst>
        </xdr:cNvPr>
        <xdr:cNvSpPr/>
      </xdr:nvSpPr>
      <xdr:spPr>
        <a:xfrm>
          <a:off x="4160520" y="12626340"/>
          <a:ext cx="220980" cy="236220"/>
        </a:xfrm>
        <a:prstGeom prst="flowChartConnector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E0B1B-32EA-4FB1-9868-8B14391ED621}">
  <dimension ref="K21:P28"/>
  <sheetViews>
    <sheetView tabSelected="1" workbookViewId="0">
      <selection activeCell="R19" sqref="R19"/>
    </sheetView>
  </sheetViews>
  <sheetFormatPr defaultRowHeight="14.4" x14ac:dyDescent="0.3"/>
  <sheetData>
    <row r="21" spans="11:16" ht="15.6" x14ac:dyDescent="0.3">
      <c r="K21" s="13" t="s">
        <v>22</v>
      </c>
      <c r="L21" s="14"/>
      <c r="M21" s="14"/>
      <c r="N21" s="14"/>
      <c r="O21" s="15" t="s">
        <v>4</v>
      </c>
      <c r="P21" s="16" t="s">
        <v>3</v>
      </c>
    </row>
    <row r="22" spans="11:16" x14ac:dyDescent="0.3">
      <c r="K22" s="7"/>
      <c r="L22" s="8"/>
      <c r="M22" s="8" t="s">
        <v>16</v>
      </c>
      <c r="N22" s="8"/>
      <c r="O22" s="8">
        <v>30</v>
      </c>
      <c r="P22" s="9">
        <f>ABS(Data!C65)</f>
        <v>32</v>
      </c>
    </row>
    <row r="23" spans="11:16" x14ac:dyDescent="0.3">
      <c r="K23" s="7"/>
      <c r="L23" s="8"/>
      <c r="M23" s="8" t="s">
        <v>17</v>
      </c>
      <c r="N23" s="8"/>
      <c r="O23" s="8">
        <v>30</v>
      </c>
      <c r="P23" s="9">
        <f>ABS(Data!C66)</f>
        <v>0</v>
      </c>
    </row>
    <row r="24" spans="11:16" x14ac:dyDescent="0.3">
      <c r="K24" s="7"/>
      <c r="L24" s="8"/>
      <c r="M24" s="8" t="s">
        <v>18</v>
      </c>
      <c r="N24" s="8"/>
      <c r="O24" s="8">
        <v>30</v>
      </c>
      <c r="P24" s="9">
        <f>ABS(Data!C67)</f>
        <v>0</v>
      </c>
    </row>
    <row r="25" spans="11:16" x14ac:dyDescent="0.3">
      <c r="K25" s="7"/>
      <c r="L25" s="8"/>
      <c r="M25" s="8" t="s">
        <v>19</v>
      </c>
      <c r="N25" s="8"/>
      <c r="O25" s="8">
        <v>10</v>
      </c>
      <c r="P25" s="9">
        <f>ABS(Data!C68)</f>
        <v>0</v>
      </c>
    </row>
    <row r="26" spans="11:16" x14ac:dyDescent="0.3">
      <c r="K26" s="7"/>
      <c r="L26" s="8"/>
      <c r="M26" s="8" t="s">
        <v>20</v>
      </c>
      <c r="N26" s="8"/>
      <c r="O26" s="8">
        <v>10</v>
      </c>
      <c r="P26" s="9">
        <f>ABS(Data!C69)</f>
        <v>0</v>
      </c>
    </row>
    <row r="27" spans="11:16" x14ac:dyDescent="0.3">
      <c r="K27" s="7"/>
      <c r="L27" s="8"/>
      <c r="M27" s="8" t="s">
        <v>21</v>
      </c>
      <c r="N27" s="8"/>
      <c r="O27" s="8">
        <v>10</v>
      </c>
      <c r="P27" s="9">
        <f>ABS(Data!C70)</f>
        <v>0</v>
      </c>
    </row>
    <row r="28" spans="11:16" x14ac:dyDescent="0.3">
      <c r="K28" s="10"/>
      <c r="L28" s="11"/>
      <c r="M28" s="11"/>
      <c r="N28" s="11"/>
      <c r="O28" s="11"/>
      <c r="P28" s="12"/>
    </row>
  </sheetData>
  <conditionalFormatting sqref="P22:P27">
    <cfRule type="iconSet" priority="1">
      <iconSet showValue="0">
        <cfvo type="percent" val="0"/>
        <cfvo type="num" val="20"/>
        <cfvo type="num" val="27"/>
      </iconSet>
    </cfRule>
  </conditionalFormatting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6C11A-AAD3-4F01-9156-D6DB4960554E}">
  <dimension ref="A1:G70"/>
  <sheetViews>
    <sheetView topLeftCell="A46" workbookViewId="0">
      <selection activeCell="C66" sqref="C66"/>
    </sheetView>
  </sheetViews>
  <sheetFormatPr defaultRowHeight="14.4" x14ac:dyDescent="0.3"/>
  <cols>
    <col min="1" max="1" width="16.109375" customWidth="1"/>
    <col min="2" max="2" width="11.109375" customWidth="1"/>
    <col min="3" max="3" width="10.44140625" customWidth="1"/>
    <col min="4" max="5" width="9.5546875" bestFit="1" customWidth="1"/>
    <col min="6" max="7" width="11.109375" bestFit="1" customWidth="1"/>
  </cols>
  <sheetData>
    <row r="1" spans="1:6" x14ac:dyDescent="0.3">
      <c r="D1" t="s">
        <v>3</v>
      </c>
      <c r="E1" t="s">
        <v>4</v>
      </c>
      <c r="F1" t="s">
        <v>5</v>
      </c>
    </row>
    <row r="2" spans="1:6" x14ac:dyDescent="0.3">
      <c r="A2" t="s">
        <v>0</v>
      </c>
      <c r="D2">
        <v>40000</v>
      </c>
      <c r="E2">
        <v>30000</v>
      </c>
      <c r="F2">
        <f>D2-E2</f>
        <v>10000</v>
      </c>
    </row>
    <row r="3" spans="1:6" x14ac:dyDescent="0.3">
      <c r="A3" t="s">
        <v>1</v>
      </c>
      <c r="D3">
        <v>20000</v>
      </c>
      <c r="E3">
        <v>21000</v>
      </c>
      <c r="F3">
        <f>D3-E3</f>
        <v>-1000</v>
      </c>
    </row>
    <row r="4" spans="1:6" x14ac:dyDescent="0.3">
      <c r="A4" t="s">
        <v>2</v>
      </c>
      <c r="D4">
        <f>D2-D3</f>
        <v>20000</v>
      </c>
      <c r="E4">
        <f>E2-E3</f>
        <v>9000</v>
      </c>
      <c r="F4">
        <f>D4-E4</f>
        <v>11000</v>
      </c>
    </row>
    <row r="25" spans="1:7" x14ac:dyDescent="0.3">
      <c r="A25" s="6" t="s">
        <v>6</v>
      </c>
    </row>
    <row r="26" spans="1:7" x14ac:dyDescent="0.3">
      <c r="D26" t="s">
        <v>11</v>
      </c>
      <c r="E26" t="s">
        <v>12</v>
      </c>
      <c r="F26" t="s">
        <v>3</v>
      </c>
      <c r="G26" t="s">
        <v>4</v>
      </c>
    </row>
    <row r="27" spans="1:7" x14ac:dyDescent="0.3">
      <c r="A27" t="s">
        <v>7</v>
      </c>
      <c r="D27" s="1">
        <f>F27/$F$31</f>
        <v>0.28409090909090912</v>
      </c>
      <c r="E27" s="1">
        <f>G27/$G$31</f>
        <v>0.20361990950226244</v>
      </c>
      <c r="F27" s="3">
        <v>50000</v>
      </c>
      <c r="G27" s="3">
        <v>45000</v>
      </c>
    </row>
    <row r="28" spans="1:7" x14ac:dyDescent="0.3">
      <c r="A28" t="s">
        <v>8</v>
      </c>
      <c r="D28" s="1">
        <f t="shared" ref="D28:D31" si="0">F28/$F$31</f>
        <v>0.56818181818181823</v>
      </c>
      <c r="E28" s="1">
        <f t="shared" ref="E28:E31" si="1">G28/$G$31</f>
        <v>0.67873303167420818</v>
      </c>
      <c r="F28" s="3">
        <v>100000</v>
      </c>
      <c r="G28" s="3">
        <v>150000</v>
      </c>
    </row>
    <row r="29" spans="1:7" x14ac:dyDescent="0.3">
      <c r="A29" t="s">
        <v>9</v>
      </c>
      <c r="D29" s="1">
        <f t="shared" si="0"/>
        <v>5.681818181818182E-3</v>
      </c>
      <c r="E29" s="1">
        <f t="shared" si="1"/>
        <v>4.5248868778280547E-3</v>
      </c>
      <c r="F29" s="3">
        <v>1000</v>
      </c>
      <c r="G29" s="3">
        <v>1000</v>
      </c>
    </row>
    <row r="30" spans="1:7" x14ac:dyDescent="0.3">
      <c r="A30" t="s">
        <v>10</v>
      </c>
      <c r="D30" s="1">
        <f t="shared" si="0"/>
        <v>0.14204545454545456</v>
      </c>
      <c r="E30" s="1">
        <f t="shared" si="1"/>
        <v>0.11312217194570136</v>
      </c>
      <c r="F30" s="3">
        <v>25000</v>
      </c>
      <c r="G30" s="3">
        <v>25000</v>
      </c>
    </row>
    <row r="31" spans="1:7" ht="15" thickBot="1" x14ac:dyDescent="0.35">
      <c r="D31" s="4">
        <f t="shared" si="0"/>
        <v>1</v>
      </c>
      <c r="E31" s="4">
        <f t="shared" si="1"/>
        <v>1</v>
      </c>
      <c r="F31" s="5">
        <f>SUM(F27:F30)</f>
        <v>176000</v>
      </c>
      <c r="G31" s="5">
        <f>SUM(G27:G30)</f>
        <v>221000</v>
      </c>
    </row>
    <row r="32" spans="1:7" ht="15" thickTop="1" x14ac:dyDescent="0.3"/>
    <row r="45" spans="1:4" x14ac:dyDescent="0.3">
      <c r="A45" s="6" t="s">
        <v>13</v>
      </c>
    </row>
    <row r="47" spans="1:4" x14ac:dyDescent="0.3">
      <c r="B47" s="2">
        <v>43373</v>
      </c>
      <c r="C47" s="2">
        <v>43281</v>
      </c>
      <c r="D47" s="2">
        <v>43008</v>
      </c>
    </row>
    <row r="48" spans="1:4" x14ac:dyDescent="0.3">
      <c r="A48" t="s">
        <v>14</v>
      </c>
      <c r="B48">
        <v>3</v>
      </c>
      <c r="C48">
        <v>2</v>
      </c>
      <c r="D48">
        <v>3</v>
      </c>
    </row>
    <row r="49" spans="1:4" x14ac:dyDescent="0.3">
      <c r="A49" t="s">
        <v>15</v>
      </c>
      <c r="B49">
        <v>6</v>
      </c>
      <c r="C49">
        <v>6</v>
      </c>
      <c r="D49">
        <v>6</v>
      </c>
    </row>
    <row r="64" spans="1:4" x14ac:dyDescent="0.3">
      <c r="B64" t="s">
        <v>4</v>
      </c>
      <c r="C64" t="s">
        <v>3</v>
      </c>
    </row>
    <row r="65" spans="1:7" x14ac:dyDescent="0.3">
      <c r="A65" t="s">
        <v>16</v>
      </c>
      <c r="B65">
        <v>30</v>
      </c>
      <c r="C65">
        <v>32</v>
      </c>
      <c r="G65" t="s">
        <v>23</v>
      </c>
    </row>
    <row r="66" spans="1:7" x14ac:dyDescent="0.3">
      <c r="A66" t="s">
        <v>17</v>
      </c>
      <c r="B66">
        <v>30</v>
      </c>
    </row>
    <row r="67" spans="1:7" x14ac:dyDescent="0.3">
      <c r="A67" t="s">
        <v>18</v>
      </c>
      <c r="B67">
        <v>30</v>
      </c>
      <c r="G67" t="s">
        <v>24</v>
      </c>
    </row>
    <row r="68" spans="1:7" x14ac:dyDescent="0.3">
      <c r="A68" t="s">
        <v>19</v>
      </c>
      <c r="B68">
        <v>10</v>
      </c>
    </row>
    <row r="69" spans="1:7" x14ac:dyDescent="0.3">
      <c r="A69" t="s">
        <v>20</v>
      </c>
      <c r="B69">
        <v>10</v>
      </c>
    </row>
    <row r="70" spans="1:7" x14ac:dyDescent="0.3">
      <c r="A70" t="s">
        <v>21</v>
      </c>
      <c r="B70">
        <v>10</v>
      </c>
      <c r="G70" t="s">
        <v>25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Dashboard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Glenda's laptop</dc:creator>
  <cp:lastModifiedBy>Glenda's laptop</cp:lastModifiedBy>
  <cp:lastPrinted>2019-06-16T21:03:19Z</cp:lastPrinted>
  <dcterms:created xsi:type="dcterms:W3CDTF">2019-06-16T15:51:26Z</dcterms:created>
  <dcterms:modified xsi:type="dcterms:W3CDTF">2019-06-16T21:03:30Z</dcterms:modified>
</cp:coreProperties>
</file>